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F85DD06C-F84A-4E05-9F30-496F900E6A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0" i="1" l="1"/>
  <c r="AD20" i="1"/>
  <c r="AC20" i="1"/>
  <c r="AB20" i="1"/>
  <c r="AA20" i="1"/>
  <c r="Z20" i="1"/>
  <c r="Y20" i="1"/>
  <c r="I26" i="1" s="1"/>
  <c r="N26" i="1" s="1"/>
  <c r="X20" i="1"/>
  <c r="H26" i="1" s="1"/>
  <c r="W20" i="1"/>
  <c r="G26" i="1" s="1"/>
  <c r="V20" i="1"/>
  <c r="F26" i="1" s="1"/>
  <c r="U20" i="1"/>
  <c r="E26" i="1" s="1"/>
  <c r="T20" i="1"/>
  <c r="I25" i="1" s="1"/>
  <c r="S20" i="1"/>
  <c r="H25" i="1" s="1"/>
  <c r="R20" i="1"/>
  <c r="G25" i="1" s="1"/>
  <c r="Q20" i="1"/>
  <c r="F25" i="1" s="1"/>
  <c r="P20" i="1"/>
  <c r="E25" i="1" s="1"/>
  <c r="M20" i="1"/>
  <c r="L20" i="1"/>
  <c r="K20" i="1"/>
  <c r="J20" i="1"/>
  <c r="I20" i="1"/>
  <c r="H20" i="1"/>
  <c r="H24" i="1" s="1"/>
  <c r="G20" i="1"/>
  <c r="G24" i="1" s="1"/>
  <c r="F20" i="1"/>
  <c r="F24" i="1" s="1"/>
  <c r="E20" i="1"/>
  <c r="E24" i="1" s="1"/>
  <c r="K25" i="1" l="1"/>
  <c r="L25" i="1"/>
  <c r="N25" i="1"/>
  <c r="M25" i="1"/>
  <c r="K26" i="1"/>
  <c r="L26" i="1"/>
  <c r="M26" i="1"/>
  <c r="G27" i="1"/>
  <c r="O20" i="1"/>
  <c r="O24" i="1" s="1"/>
  <c r="O27" i="1" s="1"/>
  <c r="D21" i="1"/>
  <c r="F27" i="1"/>
  <c r="K24" i="1"/>
  <c r="E27" i="1"/>
  <c r="L24" i="1"/>
  <c r="H27" i="1"/>
  <c r="I24" i="1"/>
  <c r="L27" i="1" l="1"/>
  <c r="N20" i="1"/>
  <c r="N24" i="1" s="1"/>
  <c r="K27" i="1"/>
  <c r="M24" i="1"/>
  <c r="I27" i="1"/>
  <c r="N27" i="1" l="1"/>
  <c r="M27" i="1"/>
</calcChain>
</file>

<file path=xl/sharedStrings.xml><?xml version="1.0" encoding="utf-8"?>
<sst xmlns="http://schemas.openxmlformats.org/spreadsheetml/2006/main" count="115" uniqueCount="66">
  <si>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</si>
  <si>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</si>
  <si>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</si>
  <si>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</si>
  <si>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</si>
  <si>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</si>
  <si>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</si>
  <si>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</si>
  <si>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</si>
  <si>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</si>
  <si>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</si>
  <si>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</si>
  <si>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</si>
  <si>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</si>
  <si>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</si>
  <si>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</si>
  <si>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</si>
  <si>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</si>
  <si>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</si>
  <si>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</si>
  <si>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</si>
  <si>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</si>
  <si>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</si>
  <si>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</si>
  <si>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</si>
  <si>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</si>
  <si>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</si>
  <si>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</si>
  <si>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</si>
  <si>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</si>
  <si>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</si>
  <si>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</si>
  <si>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</si>
  <si>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</si>
  <si>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</si>
  <si>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1.  ottelu</t>
  </si>
  <si>
    <t>Seurat</t>
  </si>
  <si>
    <t>suomensarja</t>
  </si>
  <si>
    <t xml:space="preserve">Lyöty </t>
  </si>
  <si>
    <t xml:space="preserve">Tuotu </t>
  </si>
  <si>
    <t>MyVe</t>
  </si>
  <si>
    <t>MyVe = Mynämäen Vesa  (1920)</t>
  </si>
  <si>
    <t>ykköspesis</t>
  </si>
  <si>
    <t>LaJy</t>
  </si>
  <si>
    <t>12.05. 2019  Kirittäret - MyVe  2-0  (9-1, 5-1)</t>
  </si>
  <si>
    <t>Jessika Sihvonen</t>
  </si>
  <si>
    <t>29.10.1996   Rauma</t>
  </si>
  <si>
    <t>Fera  2</t>
  </si>
  <si>
    <t>LaJy = Laitilan Jyske  (1911)</t>
  </si>
  <si>
    <t>14.05. 2019  Tahko - MyVe  2-1  (1-3, 2-0, 2-1)</t>
  </si>
  <si>
    <t>2.  ottelu</t>
  </si>
  <si>
    <t xml:space="preserve">  22 v   7 kk 14 pv   </t>
  </si>
  <si>
    <t xml:space="preserve">  22 v   7 kk 16 pv   </t>
  </si>
  <si>
    <t>10.</t>
  </si>
  <si>
    <t>12.</t>
  </si>
  <si>
    <t>Jana</t>
  </si>
  <si>
    <t>Jana = Janakkalan Jana  (1914)</t>
  </si>
  <si>
    <t>11.</t>
  </si>
  <si>
    <t>6.</t>
  </si>
  <si>
    <t>Fera</t>
  </si>
  <si>
    <t>2.</t>
  </si>
  <si>
    <t>7.</t>
  </si>
  <si>
    <t>Fera (1958), kasvattajaseura</t>
  </si>
  <si>
    <t>4.</t>
  </si>
  <si>
    <t>1.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</si>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</sst>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8" xfId="0" applyFont="1" applyFill="1" applyBorder="1"/>
    <xf numFmtId="0" fontId="4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4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4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165" fontId="1" fillId="3" borderId="1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6"/>
  <sheetViews>
    <sheetView tabSelected="1" zoomScale="97" zoomScaleNormal="97" workbookViewId="0"/>
  </sheetViews>
  <sheetFormatPr defaultRowHeight="15" customHeight="1" x14ac:dyDescent="0.25"/>
  <cols>
    <col min="1" max="1" width="0.5703125" style="7" customWidth="1"/>
    <col min="2" max="3" width="6.7109375" style="54" customWidth="1"/>
    <col min="4" max="4" width="12.71093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23" width="5.7109375" style="56" customWidth="1"/>
    <col min="24" max="31" width="5.7109375" style="7" customWidth="1"/>
    <col min="32" max="32" width="66.140625" style="7" customWidth="1"/>
    <col min="33" max="16384" width="9.140625" style="7"/>
  </cols>
  <sheetData>
    <row r="1" spans="1:37" s="8" customFormat="1" ht="15" customHeight="1" x14ac:dyDescent="0.2">
      <c r="A1" s="1"/>
      <c r="B1" s="2" t="s">
        <v>45</v>
      </c>
      <c r="C1" s="2"/>
      <c r="D1" s="3"/>
      <c r="E1" s="4" t="s">
        <v>46</v>
      </c>
      <c r="F1" s="5"/>
      <c r="G1" s="2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6"/>
      <c r="AG1" s="7"/>
      <c r="AH1" s="7"/>
      <c r="AI1" s="7"/>
      <c r="AJ1" s="7"/>
      <c r="AK1" s="6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30</v>
      </c>
      <c r="AC2" s="19"/>
      <c r="AD2" s="13"/>
      <c r="AE2" s="14"/>
      <c r="AF2" s="22"/>
      <c r="AK2" s="6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23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24</v>
      </c>
      <c r="AA3" s="17" t="s">
        <v>25</v>
      </c>
      <c r="AB3" s="14" t="s">
        <v>26</v>
      </c>
      <c r="AC3" s="14" t="s">
        <v>31</v>
      </c>
      <c r="AD3" s="16" t="s">
        <v>32</v>
      </c>
      <c r="AE3" s="17" t="s">
        <v>33</v>
      </c>
      <c r="AF3" s="22"/>
      <c r="AG3" s="8"/>
      <c r="AH3" s="8"/>
      <c r="AI3" s="8"/>
      <c r="AJ3" s="8"/>
      <c r="AK3" s="6"/>
    </row>
    <row r="4" spans="1:37" ht="15" customHeight="1" x14ac:dyDescent="0.2">
      <c r="A4" s="1"/>
      <c r="B4" s="57">
        <v>2013</v>
      </c>
      <c r="C4" s="57" t="s">
        <v>63</v>
      </c>
      <c r="D4" s="58" t="s">
        <v>47</v>
      </c>
      <c r="E4" s="57"/>
      <c r="F4" s="59" t="s">
        <v>37</v>
      </c>
      <c r="G4" s="57"/>
      <c r="H4" s="57"/>
      <c r="I4" s="57"/>
      <c r="J4" s="57"/>
      <c r="K4" s="57"/>
      <c r="L4" s="57"/>
      <c r="M4" s="57"/>
      <c r="N4" s="60"/>
      <c r="O4" s="23"/>
      <c r="P4" s="24"/>
      <c r="Q4" s="24"/>
      <c r="R4" s="24"/>
      <c r="S4" s="24"/>
      <c r="T4" s="24"/>
      <c r="U4" s="28"/>
      <c r="V4" s="28"/>
      <c r="W4" s="28"/>
      <c r="X4" s="28"/>
      <c r="Y4" s="28"/>
      <c r="Z4" s="24"/>
      <c r="AA4" s="24"/>
      <c r="AB4" s="24"/>
      <c r="AC4" s="24"/>
      <c r="AD4" s="24"/>
      <c r="AE4" s="24"/>
      <c r="AF4" s="22"/>
      <c r="AG4" s="6"/>
      <c r="AH4" s="6"/>
      <c r="AI4" s="6"/>
      <c r="AJ4" s="6"/>
      <c r="AK4" s="6"/>
    </row>
    <row r="5" spans="1:37" ht="15" customHeight="1" x14ac:dyDescent="0.2">
      <c r="A5" s="1"/>
      <c r="B5" s="61">
        <v>2013</v>
      </c>
      <c r="C5" s="61" t="s">
        <v>63</v>
      </c>
      <c r="D5" s="62" t="s">
        <v>43</v>
      </c>
      <c r="E5" s="61"/>
      <c r="F5" s="62" t="s">
        <v>42</v>
      </c>
      <c r="G5" s="63"/>
      <c r="H5" s="64"/>
      <c r="I5" s="61"/>
      <c r="J5" s="61"/>
      <c r="K5" s="61"/>
      <c r="L5" s="61"/>
      <c r="M5" s="61"/>
      <c r="N5" s="65"/>
      <c r="O5" s="23"/>
      <c r="P5" s="24"/>
      <c r="Q5" s="24"/>
      <c r="R5" s="24"/>
      <c r="S5" s="24"/>
      <c r="T5" s="24"/>
      <c r="U5" s="28"/>
      <c r="V5" s="28"/>
      <c r="W5" s="28"/>
      <c r="X5" s="28"/>
      <c r="Y5" s="28"/>
      <c r="Z5" s="24"/>
      <c r="AA5" s="24"/>
      <c r="AB5" s="24"/>
      <c r="AC5" s="24"/>
      <c r="AD5" s="24"/>
      <c r="AE5" s="24"/>
      <c r="AF5" s="22"/>
      <c r="AG5" s="6"/>
      <c r="AH5" s="6"/>
      <c r="AI5" s="6"/>
      <c r="AJ5" s="6"/>
      <c r="AK5" s="6"/>
    </row>
    <row r="6" spans="1:37" ht="15" customHeight="1" x14ac:dyDescent="0.2">
      <c r="A6" s="1"/>
      <c r="B6" s="24">
        <v>2014</v>
      </c>
      <c r="C6" s="24"/>
      <c r="D6" s="25"/>
      <c r="E6" s="24"/>
      <c r="F6" s="24"/>
      <c r="G6" s="25"/>
      <c r="H6" s="66"/>
      <c r="I6" s="24"/>
      <c r="J6" s="24"/>
      <c r="K6" s="24"/>
      <c r="L6" s="24"/>
      <c r="M6" s="24"/>
      <c r="N6" s="26"/>
      <c r="O6" s="23"/>
      <c r="P6" s="24"/>
      <c r="Q6" s="24"/>
      <c r="R6" s="24"/>
      <c r="S6" s="24"/>
      <c r="T6" s="24"/>
      <c r="U6" s="28"/>
      <c r="V6" s="28"/>
      <c r="W6" s="28"/>
      <c r="X6" s="28"/>
      <c r="Y6" s="28"/>
      <c r="Z6" s="24"/>
      <c r="AA6" s="24"/>
      <c r="AB6" s="24"/>
      <c r="AC6" s="24"/>
      <c r="AD6" s="24"/>
      <c r="AE6" s="24"/>
      <c r="AF6" s="22"/>
      <c r="AG6" s="6"/>
      <c r="AH6" s="6"/>
      <c r="AI6" s="6"/>
      <c r="AJ6" s="6"/>
      <c r="AK6" s="6"/>
    </row>
    <row r="7" spans="1:37" ht="15" customHeight="1" x14ac:dyDescent="0.2">
      <c r="A7" s="1"/>
      <c r="B7" s="57">
        <v>2015</v>
      </c>
      <c r="C7" s="57" t="s">
        <v>60</v>
      </c>
      <c r="D7" s="58" t="s">
        <v>47</v>
      </c>
      <c r="E7" s="57"/>
      <c r="F7" s="59" t="s">
        <v>37</v>
      </c>
      <c r="G7" s="57"/>
      <c r="H7" s="57"/>
      <c r="I7" s="57"/>
      <c r="J7" s="57"/>
      <c r="K7" s="57"/>
      <c r="L7" s="57"/>
      <c r="M7" s="57"/>
      <c r="N7" s="60"/>
      <c r="O7" s="23"/>
      <c r="P7" s="24"/>
      <c r="Q7" s="24"/>
      <c r="R7" s="24"/>
      <c r="S7" s="24"/>
      <c r="T7" s="24"/>
      <c r="U7" s="28"/>
      <c r="V7" s="28"/>
      <c r="W7" s="28"/>
      <c r="X7" s="28"/>
      <c r="Y7" s="28"/>
      <c r="Z7" s="24"/>
      <c r="AA7" s="24"/>
      <c r="AB7" s="24"/>
      <c r="AC7" s="24"/>
      <c r="AD7" s="24"/>
      <c r="AE7" s="24"/>
      <c r="AF7" s="22"/>
      <c r="AG7" s="6"/>
      <c r="AH7" s="6"/>
      <c r="AI7" s="6"/>
      <c r="AJ7" s="6"/>
      <c r="AK7" s="6"/>
    </row>
    <row r="8" spans="1:37" ht="15" customHeight="1" x14ac:dyDescent="0.2">
      <c r="A8" s="1"/>
      <c r="B8" s="57">
        <v>2016</v>
      </c>
      <c r="C8" s="57" t="s">
        <v>64</v>
      </c>
      <c r="D8" s="58" t="s">
        <v>47</v>
      </c>
      <c r="E8" s="57"/>
      <c r="F8" s="59" t="s">
        <v>37</v>
      </c>
      <c r="G8" s="57"/>
      <c r="H8" s="57"/>
      <c r="I8" s="57"/>
      <c r="J8" s="57"/>
      <c r="K8" s="57"/>
      <c r="L8" s="57"/>
      <c r="M8" s="57"/>
      <c r="N8" s="60"/>
      <c r="O8" s="23"/>
      <c r="P8" s="24"/>
      <c r="Q8" s="24"/>
      <c r="R8" s="24"/>
      <c r="S8" s="24"/>
      <c r="T8" s="24"/>
      <c r="U8" s="28"/>
      <c r="V8" s="28"/>
      <c r="W8" s="28"/>
      <c r="X8" s="28"/>
      <c r="Y8" s="28"/>
      <c r="Z8" s="24"/>
      <c r="AA8" s="24"/>
      <c r="AB8" s="24"/>
      <c r="AC8" s="24"/>
      <c r="AD8" s="24"/>
      <c r="AE8" s="24"/>
      <c r="AF8" s="22"/>
      <c r="AG8" s="6"/>
      <c r="AH8" s="6"/>
      <c r="AI8" s="6"/>
      <c r="AJ8" s="6"/>
      <c r="AK8" s="6"/>
    </row>
    <row r="9" spans="1:37" ht="15" customHeight="1" x14ac:dyDescent="0.2">
      <c r="A9" s="1"/>
      <c r="B9" s="61">
        <v>2017</v>
      </c>
      <c r="C9" s="61" t="s">
        <v>60</v>
      </c>
      <c r="D9" s="62" t="s">
        <v>47</v>
      </c>
      <c r="E9" s="61"/>
      <c r="F9" s="62" t="s">
        <v>42</v>
      </c>
      <c r="G9" s="63"/>
      <c r="H9" s="64"/>
      <c r="I9" s="61"/>
      <c r="J9" s="61"/>
      <c r="K9" s="61"/>
      <c r="L9" s="61"/>
      <c r="M9" s="61"/>
      <c r="N9" s="65"/>
      <c r="O9" s="23"/>
      <c r="P9" s="24"/>
      <c r="Q9" s="24"/>
      <c r="R9" s="24"/>
      <c r="S9" s="24"/>
      <c r="T9" s="24"/>
      <c r="U9" s="28"/>
      <c r="V9" s="28"/>
      <c r="W9" s="28"/>
      <c r="X9" s="28"/>
      <c r="Y9" s="28"/>
      <c r="Z9" s="24"/>
      <c r="AA9" s="24"/>
      <c r="AB9" s="24"/>
      <c r="AC9" s="24"/>
      <c r="AD9" s="24"/>
      <c r="AE9" s="24"/>
      <c r="AF9" s="22"/>
      <c r="AG9" s="6"/>
      <c r="AH9" s="6"/>
      <c r="AI9" s="6"/>
      <c r="AJ9" s="6"/>
      <c r="AK9" s="6"/>
    </row>
    <row r="10" spans="1:37" ht="15" customHeight="1" x14ac:dyDescent="0.2">
      <c r="A10" s="1"/>
      <c r="B10" s="61">
        <v>2018</v>
      </c>
      <c r="C10" s="61" t="s">
        <v>64</v>
      </c>
      <c r="D10" s="62" t="s">
        <v>40</v>
      </c>
      <c r="E10" s="61"/>
      <c r="F10" s="62" t="s">
        <v>42</v>
      </c>
      <c r="G10" s="63"/>
      <c r="H10" s="64"/>
      <c r="I10" s="61"/>
      <c r="J10" s="61"/>
      <c r="K10" s="61"/>
      <c r="L10" s="61"/>
      <c r="M10" s="61"/>
      <c r="N10" s="65"/>
      <c r="O10" s="23"/>
      <c r="P10" s="24"/>
      <c r="Q10" s="24"/>
      <c r="R10" s="24"/>
      <c r="S10" s="24"/>
      <c r="T10" s="24"/>
      <c r="U10" s="28"/>
      <c r="V10" s="28"/>
      <c r="W10" s="28"/>
      <c r="X10" s="28"/>
      <c r="Y10" s="28"/>
      <c r="Z10" s="24"/>
      <c r="AA10" s="24"/>
      <c r="AB10" s="24"/>
      <c r="AC10" s="24"/>
      <c r="AD10" s="24"/>
      <c r="AE10" s="24"/>
      <c r="AF10" s="22"/>
      <c r="AG10" s="6"/>
      <c r="AH10" s="6"/>
      <c r="AI10" s="6"/>
      <c r="AJ10" s="6"/>
      <c r="AK10" s="6"/>
    </row>
    <row r="11" spans="1:37" ht="15" customHeight="1" x14ac:dyDescent="0.2">
      <c r="A11" s="1"/>
      <c r="B11" s="24">
        <v>2019</v>
      </c>
      <c r="C11" s="24" t="s">
        <v>53</v>
      </c>
      <c r="D11" s="25" t="s">
        <v>40</v>
      </c>
      <c r="E11" s="24">
        <v>24</v>
      </c>
      <c r="F11" s="24">
        <v>1</v>
      </c>
      <c r="G11" s="24">
        <v>4</v>
      </c>
      <c r="H11" s="24">
        <v>9</v>
      </c>
      <c r="I11" s="24">
        <v>49</v>
      </c>
      <c r="J11" s="24">
        <v>34</v>
      </c>
      <c r="K11" s="24">
        <v>4</v>
      </c>
      <c r="L11" s="24">
        <v>6</v>
      </c>
      <c r="M11" s="24">
        <v>5</v>
      </c>
      <c r="N11" s="26">
        <v>0.44545454545454544</v>
      </c>
      <c r="O11" s="27">
        <v>110</v>
      </c>
      <c r="P11" s="24"/>
      <c r="Q11" s="24"/>
      <c r="R11" s="24"/>
      <c r="S11" s="24"/>
      <c r="T11" s="24"/>
      <c r="U11" s="28">
        <v>3</v>
      </c>
      <c r="V11" s="28">
        <v>0</v>
      </c>
      <c r="W11" s="28">
        <v>2</v>
      </c>
      <c r="X11" s="28">
        <v>3</v>
      </c>
      <c r="Y11" s="28">
        <v>12</v>
      </c>
      <c r="Z11" s="24"/>
      <c r="AA11" s="24"/>
      <c r="AB11" s="24"/>
      <c r="AC11" s="24"/>
      <c r="AD11" s="24"/>
      <c r="AE11" s="24"/>
      <c r="AF11" s="22"/>
      <c r="AG11" s="8"/>
      <c r="AH11" s="8"/>
      <c r="AI11" s="8"/>
      <c r="AJ11" s="8"/>
      <c r="AK11" s="6"/>
    </row>
    <row r="12" spans="1:37" ht="15" customHeight="1" x14ac:dyDescent="0.2">
      <c r="A12" s="1"/>
      <c r="B12" s="61">
        <v>2020</v>
      </c>
      <c r="C12" s="61" t="s">
        <v>65</v>
      </c>
      <c r="D12" s="62" t="s">
        <v>55</v>
      </c>
      <c r="E12" s="61"/>
      <c r="F12" s="62" t="s">
        <v>42</v>
      </c>
      <c r="G12" s="63"/>
      <c r="H12" s="64"/>
      <c r="I12" s="61"/>
      <c r="J12" s="61"/>
      <c r="K12" s="61"/>
      <c r="L12" s="61"/>
      <c r="M12" s="61"/>
      <c r="N12" s="65"/>
      <c r="O12" s="27"/>
      <c r="P12" s="24"/>
      <c r="Q12" s="24"/>
      <c r="R12" s="24"/>
      <c r="S12" s="24"/>
      <c r="T12" s="24"/>
      <c r="U12" s="28"/>
      <c r="V12" s="28"/>
      <c r="W12" s="28"/>
      <c r="X12" s="28"/>
      <c r="Y12" s="28"/>
      <c r="Z12" s="24"/>
      <c r="AA12" s="24"/>
      <c r="AB12" s="24"/>
      <c r="AC12" s="24"/>
      <c r="AD12" s="24"/>
      <c r="AE12" s="24"/>
      <c r="AF12" s="22"/>
      <c r="AG12" s="8"/>
      <c r="AH12" s="8"/>
      <c r="AI12" s="8"/>
      <c r="AJ12" s="8"/>
      <c r="AK12" s="6"/>
    </row>
    <row r="13" spans="1:37" ht="15" customHeight="1" x14ac:dyDescent="0.2">
      <c r="A13" s="1"/>
      <c r="B13" s="24">
        <v>2020</v>
      </c>
      <c r="C13" s="24" t="s">
        <v>54</v>
      </c>
      <c r="D13" s="25" t="s">
        <v>40</v>
      </c>
      <c r="E13" s="24">
        <v>18</v>
      </c>
      <c r="F13" s="24">
        <v>1</v>
      </c>
      <c r="G13" s="24">
        <v>2</v>
      </c>
      <c r="H13" s="24">
        <v>10</v>
      </c>
      <c r="I13" s="24">
        <v>40</v>
      </c>
      <c r="J13" s="24">
        <v>29</v>
      </c>
      <c r="K13" s="24">
        <v>3</v>
      </c>
      <c r="L13" s="24">
        <v>5</v>
      </c>
      <c r="M13" s="24">
        <v>3</v>
      </c>
      <c r="N13" s="26">
        <v>0.56299999999999994</v>
      </c>
      <c r="O13" s="27">
        <v>71</v>
      </c>
      <c r="P13" s="24"/>
      <c r="Q13" s="24"/>
      <c r="R13" s="24"/>
      <c r="S13" s="24"/>
      <c r="T13" s="24"/>
      <c r="U13" s="28"/>
      <c r="V13" s="28"/>
      <c r="W13" s="28"/>
      <c r="X13" s="28"/>
      <c r="Y13" s="28"/>
      <c r="Z13" s="24"/>
      <c r="AA13" s="24"/>
      <c r="AB13" s="24"/>
      <c r="AC13" s="24"/>
      <c r="AD13" s="24"/>
      <c r="AE13" s="24"/>
      <c r="AF13" s="22"/>
      <c r="AG13" s="8"/>
      <c r="AH13" s="8"/>
      <c r="AI13" s="8"/>
      <c r="AJ13" s="8"/>
      <c r="AK13" s="6"/>
    </row>
    <row r="14" spans="1:37" ht="15" customHeight="1" x14ac:dyDescent="0.2">
      <c r="A14" s="1"/>
      <c r="B14" s="82">
        <v>2021</v>
      </c>
      <c r="C14" s="82" t="s">
        <v>57</v>
      </c>
      <c r="D14" s="83" t="s">
        <v>40</v>
      </c>
      <c r="E14" s="82">
        <v>22</v>
      </c>
      <c r="F14" s="82">
        <v>0</v>
      </c>
      <c r="G14" s="82">
        <v>2</v>
      </c>
      <c r="H14" s="82">
        <v>13</v>
      </c>
      <c r="I14" s="82">
        <v>83</v>
      </c>
      <c r="J14" s="82">
        <v>38</v>
      </c>
      <c r="K14" s="82">
        <v>40</v>
      </c>
      <c r="L14" s="82">
        <v>3</v>
      </c>
      <c r="M14" s="82">
        <v>2</v>
      </c>
      <c r="N14" s="84">
        <v>0.5887</v>
      </c>
      <c r="O14" s="85">
        <v>141</v>
      </c>
      <c r="P14" s="24"/>
      <c r="Q14" s="24"/>
      <c r="R14" s="24"/>
      <c r="S14" s="24"/>
      <c r="T14" s="24"/>
      <c r="U14" s="28">
        <v>3</v>
      </c>
      <c r="V14" s="28">
        <v>0</v>
      </c>
      <c r="W14" s="28">
        <v>2</v>
      </c>
      <c r="X14" s="28">
        <v>0</v>
      </c>
      <c r="Y14" s="28">
        <v>9</v>
      </c>
      <c r="Z14" s="24"/>
      <c r="AA14" s="24"/>
      <c r="AB14" s="24"/>
      <c r="AC14" s="24"/>
      <c r="AD14" s="24"/>
      <c r="AE14" s="24"/>
      <c r="AF14" s="22"/>
      <c r="AG14" s="8"/>
      <c r="AH14" s="8"/>
      <c r="AI14" s="8"/>
      <c r="AJ14" s="8"/>
      <c r="AK14" s="6"/>
    </row>
    <row r="15" spans="1:37" ht="15" customHeight="1" x14ac:dyDescent="0.2">
      <c r="A15" s="1"/>
      <c r="B15" s="61">
        <v>2022</v>
      </c>
      <c r="C15" s="61" t="s">
        <v>60</v>
      </c>
      <c r="D15" s="62" t="s">
        <v>43</v>
      </c>
      <c r="E15" s="61"/>
      <c r="F15" s="62" t="s">
        <v>42</v>
      </c>
      <c r="G15" s="63"/>
      <c r="H15" s="64"/>
      <c r="I15" s="61"/>
      <c r="J15" s="61"/>
      <c r="K15" s="61"/>
      <c r="L15" s="61"/>
      <c r="M15" s="61"/>
      <c r="N15" s="65"/>
      <c r="O15" s="27"/>
      <c r="P15" s="24"/>
      <c r="Q15" s="24"/>
      <c r="R15" s="24"/>
      <c r="S15" s="24"/>
      <c r="T15" s="24"/>
      <c r="U15" s="28"/>
      <c r="V15" s="28"/>
      <c r="W15" s="28"/>
      <c r="X15" s="28"/>
      <c r="Y15" s="28"/>
      <c r="Z15" s="24"/>
      <c r="AA15" s="24"/>
      <c r="AB15" s="24"/>
      <c r="AC15" s="24"/>
      <c r="AD15" s="24"/>
      <c r="AE15" s="24"/>
      <c r="AF15" s="22"/>
      <c r="AG15" s="8"/>
      <c r="AH15" s="8"/>
      <c r="AI15" s="8"/>
      <c r="AJ15" s="8"/>
      <c r="AK15" s="6"/>
    </row>
    <row r="16" spans="1:37" ht="15" customHeight="1" x14ac:dyDescent="0.2">
      <c r="A16" s="1"/>
      <c r="B16" s="82">
        <v>2022</v>
      </c>
      <c r="C16" s="82" t="s">
        <v>58</v>
      </c>
      <c r="D16" s="83" t="s">
        <v>59</v>
      </c>
      <c r="E16" s="82">
        <v>24</v>
      </c>
      <c r="F16" s="82">
        <v>0</v>
      </c>
      <c r="G16" s="82">
        <v>1</v>
      </c>
      <c r="H16" s="82">
        <v>9</v>
      </c>
      <c r="I16" s="82">
        <v>46</v>
      </c>
      <c r="J16" s="82">
        <v>30</v>
      </c>
      <c r="K16" s="82">
        <v>13</v>
      </c>
      <c r="L16" s="82">
        <v>2</v>
      </c>
      <c r="M16" s="82">
        <v>1</v>
      </c>
      <c r="N16" s="84">
        <v>0.49459999999999998</v>
      </c>
      <c r="O16" s="85">
        <v>93</v>
      </c>
      <c r="P16" s="24">
        <v>3</v>
      </c>
      <c r="Q16" s="24">
        <v>0</v>
      </c>
      <c r="R16" s="24">
        <v>0</v>
      </c>
      <c r="S16" s="24">
        <v>0</v>
      </c>
      <c r="T16" s="24">
        <v>6</v>
      </c>
      <c r="U16" s="28"/>
      <c r="V16" s="28"/>
      <c r="W16" s="28"/>
      <c r="X16" s="28"/>
      <c r="Y16" s="28"/>
      <c r="Z16" s="24"/>
      <c r="AA16" s="24"/>
      <c r="AB16" s="24"/>
      <c r="AC16" s="24"/>
      <c r="AD16" s="24"/>
      <c r="AE16" s="24"/>
      <c r="AF16" s="22"/>
      <c r="AG16" s="8"/>
      <c r="AH16" s="8"/>
      <c r="AI16" s="8"/>
      <c r="AJ16" s="8"/>
      <c r="AK16" s="6"/>
    </row>
    <row r="17" spans="1:37" ht="15" customHeight="1" x14ac:dyDescent="0.2">
      <c r="A17" s="1"/>
      <c r="B17" s="61">
        <v>2023</v>
      </c>
      <c r="C17" s="61" t="s">
        <v>60</v>
      </c>
      <c r="D17" s="62" t="s">
        <v>43</v>
      </c>
      <c r="E17" s="61"/>
      <c r="F17" s="62" t="s">
        <v>42</v>
      </c>
      <c r="G17" s="63"/>
      <c r="H17" s="64"/>
      <c r="I17" s="61"/>
      <c r="J17" s="61"/>
      <c r="K17" s="61"/>
      <c r="L17" s="61"/>
      <c r="M17" s="61"/>
      <c r="N17" s="65"/>
      <c r="O17" s="27"/>
      <c r="P17" s="24"/>
      <c r="Q17" s="24"/>
      <c r="R17" s="24"/>
      <c r="S17" s="24"/>
      <c r="T17" s="24"/>
      <c r="U17" s="28"/>
      <c r="V17" s="28"/>
      <c r="W17" s="28"/>
      <c r="X17" s="28"/>
      <c r="Y17" s="28"/>
      <c r="Z17" s="24"/>
      <c r="AA17" s="24"/>
      <c r="AB17" s="24"/>
      <c r="AC17" s="24"/>
      <c r="AD17" s="24"/>
      <c r="AE17" s="24"/>
      <c r="AF17" s="22"/>
      <c r="AG17" s="8"/>
      <c r="AH17" s="8"/>
      <c r="AI17" s="8"/>
      <c r="AJ17" s="8"/>
      <c r="AK17" s="6"/>
    </row>
    <row r="18" spans="1:37" ht="15" customHeight="1" x14ac:dyDescent="0.2">
      <c r="A18" s="1"/>
      <c r="B18" s="24">
        <v>2023</v>
      </c>
      <c r="C18" s="24" t="s">
        <v>61</v>
      </c>
      <c r="D18" s="86" t="s">
        <v>59</v>
      </c>
      <c r="E18" s="82">
        <v>11</v>
      </c>
      <c r="F18" s="82">
        <v>0</v>
      </c>
      <c r="G18" s="24">
        <v>0</v>
      </c>
      <c r="H18" s="82">
        <v>8</v>
      </c>
      <c r="I18" s="82">
        <v>20</v>
      </c>
      <c r="J18" s="24">
        <v>5</v>
      </c>
      <c r="K18" s="24">
        <v>15</v>
      </c>
      <c r="L18" s="24">
        <v>0</v>
      </c>
      <c r="M18" s="24">
        <v>0</v>
      </c>
      <c r="N18" s="87">
        <v>0.47619999999999996</v>
      </c>
      <c r="O18" s="88">
        <v>42</v>
      </c>
      <c r="P18" s="24"/>
      <c r="Q18" s="24"/>
      <c r="R18" s="24"/>
      <c r="S18" s="24"/>
      <c r="T18" s="24"/>
      <c r="U18" s="28"/>
      <c r="V18" s="28"/>
      <c r="W18" s="28"/>
      <c r="X18" s="28"/>
      <c r="Y18" s="28"/>
      <c r="Z18" s="24"/>
      <c r="AA18" s="24"/>
      <c r="AB18" s="24"/>
      <c r="AC18" s="24"/>
      <c r="AD18" s="24"/>
      <c r="AE18" s="24"/>
      <c r="AF18" s="22"/>
      <c r="AG18" s="8"/>
      <c r="AH18" s="8"/>
      <c r="AI18" s="8"/>
      <c r="AJ18" s="8"/>
      <c r="AK18" s="6"/>
    </row>
    <row r="19" spans="1:37" ht="15" customHeight="1" x14ac:dyDescent="0.2">
      <c r="A19" s="1"/>
      <c r="B19" s="61">
        <v>2024</v>
      </c>
      <c r="C19" s="61" t="s">
        <v>64</v>
      </c>
      <c r="D19" s="62" t="s">
        <v>43</v>
      </c>
      <c r="E19" s="61"/>
      <c r="F19" s="62" t="s">
        <v>42</v>
      </c>
      <c r="G19" s="63"/>
      <c r="H19" s="64"/>
      <c r="I19" s="61"/>
      <c r="J19" s="61"/>
      <c r="K19" s="61"/>
      <c r="L19" s="61"/>
      <c r="M19" s="61"/>
      <c r="N19" s="65"/>
      <c r="O19" s="27"/>
      <c r="P19" s="24"/>
      <c r="Q19" s="24"/>
      <c r="R19" s="24"/>
      <c r="S19" s="24"/>
      <c r="T19" s="24"/>
      <c r="U19" s="28"/>
      <c r="V19" s="28"/>
      <c r="W19" s="28"/>
      <c r="X19" s="28"/>
      <c r="Y19" s="28"/>
      <c r="Z19" s="24"/>
      <c r="AA19" s="24"/>
      <c r="AB19" s="24"/>
      <c r="AC19" s="24"/>
      <c r="AD19" s="24"/>
      <c r="AE19" s="24"/>
      <c r="AF19" s="22"/>
      <c r="AG19" s="8"/>
      <c r="AH19" s="8"/>
      <c r="AI19" s="8"/>
      <c r="AJ19" s="8"/>
      <c r="AK19" s="6"/>
    </row>
    <row r="20" spans="1:37" ht="15" customHeight="1" x14ac:dyDescent="0.2">
      <c r="A20" s="1"/>
      <c r="B20" s="15" t="s">
        <v>9</v>
      </c>
      <c r="C20" s="16"/>
      <c r="D20" s="14"/>
      <c r="E20" s="17">
        <f t="shared" ref="E20:M20" si="0">SUM(E6:E19)</f>
        <v>99</v>
      </c>
      <c r="F20" s="17">
        <f t="shared" si="0"/>
        <v>2</v>
      </c>
      <c r="G20" s="17">
        <f t="shared" si="0"/>
        <v>9</v>
      </c>
      <c r="H20" s="17">
        <f t="shared" si="0"/>
        <v>49</v>
      </c>
      <c r="I20" s="17">
        <f t="shared" si="0"/>
        <v>238</v>
      </c>
      <c r="J20" s="17">
        <f t="shared" si="0"/>
        <v>136</v>
      </c>
      <c r="K20" s="17">
        <f t="shared" si="0"/>
        <v>75</v>
      </c>
      <c r="L20" s="17">
        <f t="shared" si="0"/>
        <v>16</v>
      </c>
      <c r="M20" s="17">
        <f t="shared" si="0"/>
        <v>11</v>
      </c>
      <c r="N20" s="29">
        <f>PRODUCT(I20/O20)</f>
        <v>0.52078774617067836</v>
      </c>
      <c r="O20" s="30">
        <f t="shared" ref="O20:AE20" si="1">SUM(O6:O19)</f>
        <v>457</v>
      </c>
      <c r="P20" s="17">
        <f t="shared" si="1"/>
        <v>3</v>
      </c>
      <c r="Q20" s="17">
        <f t="shared" si="1"/>
        <v>0</v>
      </c>
      <c r="R20" s="17">
        <f t="shared" si="1"/>
        <v>0</v>
      </c>
      <c r="S20" s="17">
        <f t="shared" si="1"/>
        <v>0</v>
      </c>
      <c r="T20" s="17">
        <f t="shared" si="1"/>
        <v>6</v>
      </c>
      <c r="U20" s="17">
        <f t="shared" si="1"/>
        <v>6</v>
      </c>
      <c r="V20" s="17">
        <f t="shared" si="1"/>
        <v>0</v>
      </c>
      <c r="W20" s="17">
        <f t="shared" si="1"/>
        <v>4</v>
      </c>
      <c r="X20" s="17">
        <f t="shared" si="1"/>
        <v>3</v>
      </c>
      <c r="Y20" s="17">
        <f t="shared" si="1"/>
        <v>21</v>
      </c>
      <c r="Z20" s="17">
        <f t="shared" si="1"/>
        <v>0</v>
      </c>
      <c r="AA20" s="17">
        <f t="shared" si="1"/>
        <v>0</v>
      </c>
      <c r="AB20" s="17">
        <f t="shared" si="1"/>
        <v>0</v>
      </c>
      <c r="AC20" s="17">
        <f t="shared" si="1"/>
        <v>0</v>
      </c>
      <c r="AD20" s="17">
        <f t="shared" si="1"/>
        <v>0</v>
      </c>
      <c r="AE20" s="17">
        <f t="shared" si="1"/>
        <v>0</v>
      </c>
      <c r="AF20" s="22"/>
      <c r="AG20" s="8"/>
      <c r="AH20" s="8"/>
      <c r="AI20" s="8"/>
      <c r="AJ20" s="8"/>
      <c r="AK20" s="6"/>
    </row>
    <row r="21" spans="1:37" ht="15" customHeight="1" x14ac:dyDescent="0.2">
      <c r="A21" s="1"/>
      <c r="B21" s="25" t="s">
        <v>2</v>
      </c>
      <c r="C21" s="31"/>
      <c r="D21" s="32">
        <f>SUM(F20:H20)+((I20-F20-G20)/3)+(E20/3)+(Z20*25)+(AA20*25)+(AB20*10)+(AC20*25)+(AD20*20)+(AE20*15)</f>
        <v>168.66666666666669</v>
      </c>
      <c r="E21" s="1"/>
      <c r="F21" s="1"/>
      <c r="G21" s="1"/>
      <c r="H21" s="1"/>
      <c r="I21" s="1"/>
      <c r="J21" s="1"/>
      <c r="K21" s="1"/>
      <c r="L21" s="1"/>
      <c r="M21" s="1"/>
      <c r="N21" s="33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34"/>
      <c r="AE21" s="1"/>
      <c r="AF21" s="22"/>
      <c r="AG21" s="8"/>
      <c r="AH21" s="8"/>
      <c r="AI21" s="8"/>
      <c r="AJ21" s="8"/>
      <c r="AK21" s="6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3"/>
      <c r="O22" s="3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8"/>
      <c r="AH22" s="8"/>
      <c r="AI22" s="8"/>
      <c r="AJ22" s="8"/>
      <c r="AK22" s="6"/>
    </row>
    <row r="23" spans="1:37" s="8" customFormat="1" ht="15" customHeight="1" x14ac:dyDescent="0.25">
      <c r="A23" s="1"/>
      <c r="B23" s="21" t="s">
        <v>16</v>
      </c>
      <c r="C23" s="36"/>
      <c r="D23" s="36"/>
      <c r="E23" s="17" t="s">
        <v>4</v>
      </c>
      <c r="F23" s="17" t="s">
        <v>13</v>
      </c>
      <c r="G23" s="14" t="s">
        <v>14</v>
      </c>
      <c r="H23" s="17" t="s">
        <v>15</v>
      </c>
      <c r="I23" s="17" t="s">
        <v>3</v>
      </c>
      <c r="J23" s="1"/>
      <c r="K23" s="17" t="s">
        <v>27</v>
      </c>
      <c r="L23" s="17" t="s">
        <v>28</v>
      </c>
      <c r="M23" s="17" t="s">
        <v>29</v>
      </c>
      <c r="N23" s="17" t="s">
        <v>23</v>
      </c>
      <c r="O23" s="23"/>
      <c r="P23" s="37" t="s">
        <v>34</v>
      </c>
      <c r="Q23" s="11"/>
      <c r="R23" s="11"/>
      <c r="S23" s="11"/>
      <c r="T23" s="38"/>
      <c r="U23" s="38"/>
      <c r="V23" s="38"/>
      <c r="W23" s="38"/>
      <c r="X23" s="38"/>
      <c r="Y23" s="11"/>
      <c r="Z23" s="11"/>
      <c r="AA23" s="11"/>
      <c r="AB23" s="11"/>
      <c r="AC23" s="11"/>
      <c r="AD23" s="11"/>
      <c r="AE23" s="39"/>
      <c r="AF23" s="22"/>
      <c r="AG23" s="7"/>
      <c r="AK23" s="6"/>
    </row>
    <row r="24" spans="1:37" ht="15" customHeight="1" x14ac:dyDescent="0.2">
      <c r="A24" s="1"/>
      <c r="B24" s="37" t="s">
        <v>17</v>
      </c>
      <c r="C24" s="11"/>
      <c r="D24" s="39"/>
      <c r="E24" s="24">
        <f>PRODUCT(E20)</f>
        <v>99</v>
      </c>
      <c r="F24" s="24">
        <f>PRODUCT(F20)</f>
        <v>2</v>
      </c>
      <c r="G24" s="24">
        <f>PRODUCT(G20)</f>
        <v>9</v>
      </c>
      <c r="H24" s="24">
        <f>PRODUCT(H20)</f>
        <v>49</v>
      </c>
      <c r="I24" s="24">
        <f>PRODUCT(I20)</f>
        <v>238</v>
      </c>
      <c r="J24" s="1"/>
      <c r="K24" s="40">
        <f>PRODUCT((F24+G24)/E24)</f>
        <v>0.1111111111111111</v>
      </c>
      <c r="L24" s="40">
        <f>PRODUCT(H24/E24)</f>
        <v>0.49494949494949497</v>
      </c>
      <c r="M24" s="40">
        <f>PRODUCT(I24/E24)</f>
        <v>2.404040404040404</v>
      </c>
      <c r="N24" s="26">
        <f>PRODUCT(N20)</f>
        <v>0.52078774617067836</v>
      </c>
      <c r="O24" s="23">
        <f>PRODUCT(O20)</f>
        <v>457</v>
      </c>
      <c r="P24" s="67" t="s">
        <v>21</v>
      </c>
      <c r="Q24" s="68"/>
      <c r="R24" s="69" t="s">
        <v>44</v>
      </c>
      <c r="S24" s="69"/>
      <c r="T24" s="69"/>
      <c r="U24" s="69"/>
      <c r="V24" s="69"/>
      <c r="W24" s="69"/>
      <c r="X24" s="69"/>
      <c r="Y24" s="69"/>
      <c r="Z24" s="69"/>
      <c r="AA24" s="70" t="s">
        <v>35</v>
      </c>
      <c r="AB24" s="70"/>
      <c r="AC24" s="70"/>
      <c r="AD24" s="70"/>
      <c r="AE24" s="71" t="s">
        <v>51</v>
      </c>
      <c r="AF24" s="22"/>
      <c r="AG24" s="8"/>
      <c r="AH24" s="8"/>
      <c r="AI24" s="8"/>
      <c r="AJ24" s="8"/>
      <c r="AK24" s="6"/>
    </row>
    <row r="25" spans="1:37" ht="15" customHeight="1" x14ac:dyDescent="0.2">
      <c r="A25" s="1"/>
      <c r="B25" s="41" t="s">
        <v>18</v>
      </c>
      <c r="C25" s="42"/>
      <c r="D25" s="43"/>
      <c r="E25" s="24">
        <f>PRODUCT(P20)</f>
        <v>3</v>
      </c>
      <c r="F25" s="24">
        <f t="shared" ref="F25:I25" si="2">PRODUCT(Q20)</f>
        <v>0</v>
      </c>
      <c r="G25" s="24">
        <f t="shared" si="2"/>
        <v>0</v>
      </c>
      <c r="H25" s="24">
        <f t="shared" si="2"/>
        <v>0</v>
      </c>
      <c r="I25" s="24">
        <f t="shared" si="2"/>
        <v>6</v>
      </c>
      <c r="J25" s="1"/>
      <c r="K25" s="40">
        <f>PRODUCT((F25+G25)/E25)</f>
        <v>0</v>
      </c>
      <c r="L25" s="40">
        <f>PRODUCT(H25/E25)</f>
        <v>0</v>
      </c>
      <c r="M25" s="40">
        <f>PRODUCT(I25/E25)</f>
        <v>2</v>
      </c>
      <c r="N25" s="26">
        <f>PRODUCT(I25/O25)</f>
        <v>0.54545454545454541</v>
      </c>
      <c r="O25" s="27">
        <v>11</v>
      </c>
      <c r="P25" s="72" t="s">
        <v>38</v>
      </c>
      <c r="Q25" s="73"/>
      <c r="R25" s="74" t="s">
        <v>49</v>
      </c>
      <c r="S25" s="74"/>
      <c r="T25" s="74"/>
      <c r="U25" s="74"/>
      <c r="V25" s="74"/>
      <c r="W25" s="74"/>
      <c r="X25" s="74"/>
      <c r="Y25" s="74"/>
      <c r="Z25" s="74"/>
      <c r="AA25" s="75" t="s">
        <v>50</v>
      </c>
      <c r="AB25" s="74"/>
      <c r="AC25" s="74"/>
      <c r="AD25" s="75"/>
      <c r="AE25" s="76" t="s">
        <v>52</v>
      </c>
      <c r="AF25" s="22"/>
      <c r="AG25" s="1"/>
      <c r="AH25" s="8"/>
      <c r="AI25" s="8"/>
      <c r="AJ25" s="8"/>
      <c r="AK25" s="6"/>
    </row>
    <row r="26" spans="1:37" ht="15" customHeight="1" x14ac:dyDescent="0.2">
      <c r="A26" s="1"/>
      <c r="B26" s="44" t="s">
        <v>19</v>
      </c>
      <c r="C26" s="45"/>
      <c r="D26" s="46"/>
      <c r="E26" s="28">
        <f>PRODUCT(U20)</f>
        <v>6</v>
      </c>
      <c r="F26" s="28">
        <f t="shared" ref="F26:I26" si="3">PRODUCT(V20)</f>
        <v>0</v>
      </c>
      <c r="G26" s="28">
        <f t="shared" si="3"/>
        <v>4</v>
      </c>
      <c r="H26" s="28">
        <f t="shared" si="3"/>
        <v>3</v>
      </c>
      <c r="I26" s="28">
        <f t="shared" si="3"/>
        <v>21</v>
      </c>
      <c r="J26" s="1"/>
      <c r="K26" s="47">
        <f>PRODUCT((F26+G26)/E26)</f>
        <v>0.66666666666666663</v>
      </c>
      <c r="L26" s="47">
        <f>PRODUCT(H26/E26)</f>
        <v>0.5</v>
      </c>
      <c r="M26" s="47">
        <f>PRODUCT(I26/E26)</f>
        <v>3.5</v>
      </c>
      <c r="N26" s="48">
        <f>PRODUCT(I26/O26)</f>
        <v>0.65625</v>
      </c>
      <c r="O26" s="23">
        <v>32</v>
      </c>
      <c r="P26" s="72" t="s">
        <v>39</v>
      </c>
      <c r="Q26" s="73"/>
      <c r="R26" s="74" t="s">
        <v>49</v>
      </c>
      <c r="S26" s="74"/>
      <c r="T26" s="74"/>
      <c r="U26" s="74"/>
      <c r="V26" s="74"/>
      <c r="W26" s="74"/>
      <c r="X26" s="74"/>
      <c r="Y26" s="74"/>
      <c r="Z26" s="74"/>
      <c r="AA26" s="75" t="s">
        <v>50</v>
      </c>
      <c r="AB26" s="74"/>
      <c r="AC26" s="74"/>
      <c r="AD26" s="75"/>
      <c r="AE26" s="76" t="s">
        <v>52</v>
      </c>
      <c r="AF26" s="22"/>
      <c r="AG26" s="1"/>
      <c r="AH26" s="8"/>
      <c r="AI26" s="8"/>
      <c r="AJ26" s="8"/>
      <c r="AK26" s="6"/>
    </row>
    <row r="27" spans="1:37" ht="15" customHeight="1" x14ac:dyDescent="0.2">
      <c r="A27" s="1"/>
      <c r="B27" s="49" t="s">
        <v>20</v>
      </c>
      <c r="C27" s="50"/>
      <c r="D27" s="51"/>
      <c r="E27" s="17">
        <f>SUM(E24:E26)</f>
        <v>108</v>
      </c>
      <c r="F27" s="17">
        <f>SUM(F24:F26)</f>
        <v>2</v>
      </c>
      <c r="G27" s="17">
        <f>SUM(G24:G26)</f>
        <v>13</v>
      </c>
      <c r="H27" s="17">
        <f>SUM(H24:H26)</f>
        <v>52</v>
      </c>
      <c r="I27" s="17">
        <f>SUM(I24:I26)</f>
        <v>265</v>
      </c>
      <c r="J27" s="1"/>
      <c r="K27" s="52">
        <f>PRODUCT((F27+G27)/E27)</f>
        <v>0.1388888888888889</v>
      </c>
      <c r="L27" s="52">
        <f>PRODUCT(H27/E27)</f>
        <v>0.48148148148148145</v>
      </c>
      <c r="M27" s="52">
        <f>PRODUCT(I27/E27)</f>
        <v>2.4537037037037037</v>
      </c>
      <c r="N27" s="29">
        <f>PRODUCT(I27/O27)</f>
        <v>0.53</v>
      </c>
      <c r="O27" s="23">
        <f>SUM(O24:O26)</f>
        <v>500</v>
      </c>
      <c r="P27" s="77" t="s">
        <v>22</v>
      </c>
      <c r="Q27" s="78"/>
      <c r="R27" s="79" t="s">
        <v>49</v>
      </c>
      <c r="S27" s="79"/>
      <c r="T27" s="79"/>
      <c r="U27" s="79"/>
      <c r="V27" s="79"/>
      <c r="W27" s="79"/>
      <c r="X27" s="79"/>
      <c r="Y27" s="79"/>
      <c r="Z27" s="79"/>
      <c r="AA27" s="80" t="s">
        <v>50</v>
      </c>
      <c r="AB27" s="79"/>
      <c r="AC27" s="79"/>
      <c r="AD27" s="80"/>
      <c r="AE27" s="81" t="s">
        <v>52</v>
      </c>
      <c r="AF27" s="22"/>
      <c r="AG27" s="1"/>
      <c r="AK27" s="6"/>
    </row>
    <row r="28" spans="1:37" ht="15" customHeight="1" x14ac:dyDescent="0.25">
      <c r="A28" s="1"/>
      <c r="B28" s="34"/>
      <c r="C28" s="34"/>
      <c r="D28" s="34"/>
      <c r="E28" s="34"/>
      <c r="F28" s="34"/>
      <c r="G28" s="34"/>
      <c r="H28" s="34"/>
      <c r="I28" s="34"/>
      <c r="J28" s="1"/>
      <c r="K28" s="34"/>
      <c r="L28" s="34"/>
      <c r="M28" s="34"/>
      <c r="N28" s="33"/>
      <c r="O28" s="23"/>
      <c r="P28" s="1"/>
      <c r="Q28" s="1"/>
      <c r="R28" s="1"/>
      <c r="S28" s="1"/>
      <c r="T28" s="23"/>
      <c r="U28" s="23"/>
      <c r="V28" s="53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1"/>
      <c r="AH28" s="8"/>
      <c r="AI28" s="8"/>
      <c r="AJ28" s="8"/>
      <c r="AK28" s="6"/>
    </row>
    <row r="29" spans="1:37" ht="15" customHeight="1" x14ac:dyDescent="0.25">
      <c r="A29" s="1"/>
      <c r="B29" s="1" t="s">
        <v>36</v>
      </c>
      <c r="C29" s="1"/>
      <c r="D29" s="1" t="s">
        <v>62</v>
      </c>
      <c r="E29" s="1"/>
      <c r="F29" s="1"/>
      <c r="G29" s="1"/>
      <c r="H29" s="1"/>
      <c r="I29" s="1" t="s">
        <v>41</v>
      </c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3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23"/>
      <c r="AK29" s="6"/>
    </row>
    <row r="30" spans="1:37" ht="15" customHeight="1" x14ac:dyDescent="0.25">
      <c r="A30" s="1"/>
      <c r="B30" s="1"/>
      <c r="C30" s="1"/>
      <c r="D30" s="1" t="s">
        <v>48</v>
      </c>
      <c r="E30" s="1"/>
      <c r="F30" s="1"/>
      <c r="G30" s="1"/>
      <c r="H30" s="1"/>
      <c r="I30" s="1" t="s">
        <v>56</v>
      </c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3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23"/>
      <c r="AK30" s="6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3"/>
      <c r="W31" s="1"/>
      <c r="X31" s="1"/>
      <c r="Y31" s="1"/>
      <c r="Z31" s="1"/>
      <c r="AA31" s="1"/>
      <c r="AB31" s="1"/>
      <c r="AC31" s="1"/>
      <c r="AD31" s="1"/>
      <c r="AE31" s="1"/>
      <c r="AF31" s="22"/>
      <c r="AK31" s="6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3"/>
      <c r="W32" s="1"/>
      <c r="X32" s="1"/>
      <c r="Y32" s="1"/>
      <c r="Z32" s="1"/>
      <c r="AA32" s="1"/>
      <c r="AB32" s="1"/>
      <c r="AC32" s="1"/>
      <c r="AD32" s="1"/>
      <c r="AE32" s="1"/>
      <c r="AF32" s="22"/>
      <c r="AK32" s="6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3"/>
      <c r="W33" s="1"/>
      <c r="X33" s="1"/>
      <c r="Y33" s="1"/>
      <c r="Z33" s="1"/>
      <c r="AA33" s="1"/>
      <c r="AB33" s="1"/>
      <c r="AC33" s="1"/>
      <c r="AD33" s="1"/>
      <c r="AE33" s="1"/>
      <c r="AF33" s="22"/>
      <c r="AK33" s="6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53"/>
      <c r="W34" s="1"/>
      <c r="X34" s="1"/>
      <c r="Y34" s="1"/>
      <c r="Z34" s="1"/>
      <c r="AA34" s="1"/>
      <c r="AB34" s="1"/>
      <c r="AC34" s="1"/>
      <c r="AD34" s="1"/>
      <c r="AE34" s="1"/>
      <c r="AF34" s="22"/>
      <c r="AK34" s="6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3"/>
      <c r="W35" s="1"/>
      <c r="X35" s="1"/>
      <c r="Y35" s="1"/>
      <c r="Z35" s="1"/>
      <c r="AA35" s="1"/>
      <c r="AB35" s="1"/>
      <c r="AC35" s="1"/>
      <c r="AD35" s="1"/>
      <c r="AE35" s="1"/>
      <c r="AF35" s="22"/>
      <c r="AK35" s="6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3"/>
      <c r="W36" s="1"/>
      <c r="X36" s="1"/>
      <c r="Y36" s="1"/>
      <c r="Z36" s="1"/>
      <c r="AA36" s="1"/>
      <c r="AB36" s="1"/>
      <c r="AC36" s="1"/>
      <c r="AD36" s="1"/>
      <c r="AE36" s="1"/>
      <c r="AF36" s="22"/>
      <c r="AK36" s="6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3"/>
      <c r="W37" s="1"/>
      <c r="X37" s="1"/>
      <c r="Y37" s="1"/>
      <c r="Z37" s="1"/>
      <c r="AA37" s="1"/>
      <c r="AB37" s="1"/>
      <c r="AC37" s="1"/>
      <c r="AD37" s="1"/>
      <c r="AE37" s="1"/>
      <c r="AF37" s="22"/>
      <c r="AK37" s="6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3"/>
      <c r="W38" s="1"/>
      <c r="X38" s="1"/>
      <c r="Y38" s="1"/>
      <c r="Z38" s="1"/>
      <c r="AA38" s="1"/>
      <c r="AB38" s="1"/>
      <c r="AC38" s="1"/>
      <c r="AD38" s="1"/>
      <c r="AE38" s="1"/>
      <c r="AF38" s="22"/>
      <c r="AK38" s="6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3"/>
      <c r="W39" s="1"/>
      <c r="X39" s="1"/>
      <c r="Y39" s="1"/>
      <c r="Z39" s="1"/>
      <c r="AA39" s="1"/>
      <c r="AB39" s="1"/>
      <c r="AC39" s="1"/>
      <c r="AD39" s="1"/>
      <c r="AE39" s="1"/>
      <c r="AF39" s="22"/>
      <c r="AK39" s="6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3"/>
      <c r="W40" s="1"/>
      <c r="X40" s="1"/>
      <c r="Y40" s="1"/>
      <c r="Z40" s="1"/>
      <c r="AA40" s="1"/>
      <c r="AB40" s="1"/>
      <c r="AC40" s="1"/>
      <c r="AD40" s="1"/>
      <c r="AE40" s="1"/>
      <c r="AF40" s="22"/>
      <c r="AK40" s="6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3"/>
      <c r="W41" s="1"/>
      <c r="X41" s="1"/>
      <c r="Y41" s="1"/>
      <c r="Z41" s="1"/>
      <c r="AA41" s="1"/>
      <c r="AB41" s="1"/>
      <c r="AC41" s="1"/>
      <c r="AD41" s="1"/>
      <c r="AE41" s="1"/>
      <c r="AF41" s="22"/>
      <c r="AK41" s="6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3"/>
      <c r="W42" s="1"/>
      <c r="X42" s="1"/>
      <c r="Y42" s="1"/>
      <c r="Z42" s="1"/>
      <c r="AA42" s="1"/>
      <c r="AB42" s="1"/>
      <c r="AC42" s="1"/>
      <c r="AD42" s="1"/>
      <c r="AE42" s="1"/>
      <c r="AF42" s="22"/>
      <c r="AK42" s="6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3"/>
      <c r="W43" s="1"/>
      <c r="X43" s="1"/>
      <c r="Y43" s="1"/>
      <c r="Z43" s="1"/>
      <c r="AA43" s="1"/>
      <c r="AB43" s="1"/>
      <c r="AC43" s="1"/>
      <c r="AD43" s="1"/>
      <c r="AE43" s="1"/>
      <c r="AF43" s="22"/>
      <c r="AK43" s="6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3"/>
      <c r="W44" s="1"/>
      <c r="X44" s="1"/>
      <c r="Y44" s="1"/>
      <c r="Z44" s="1"/>
      <c r="AA44" s="1"/>
      <c r="AB44" s="1"/>
      <c r="AC44" s="1"/>
      <c r="AD44" s="1"/>
      <c r="AE44" s="1"/>
      <c r="AF44" s="22"/>
      <c r="AK44" s="6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3"/>
      <c r="W45" s="1"/>
      <c r="X45" s="1"/>
      <c r="Y45" s="1"/>
      <c r="Z45" s="1"/>
      <c r="AA45" s="1"/>
      <c r="AB45" s="1"/>
      <c r="AC45" s="1"/>
      <c r="AD45" s="1"/>
      <c r="AE45" s="1"/>
      <c r="AF45" s="22"/>
      <c r="AK45" s="6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3"/>
      <c r="W46" s="1"/>
      <c r="X46" s="1"/>
      <c r="Y46" s="1"/>
      <c r="Z46" s="1"/>
      <c r="AA46" s="1"/>
      <c r="AB46" s="1"/>
      <c r="AC46" s="1"/>
      <c r="AD46" s="1"/>
      <c r="AE46" s="1"/>
      <c r="AF46" s="22"/>
      <c r="AK46" s="6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3"/>
      <c r="W47" s="1"/>
      <c r="X47" s="1"/>
      <c r="Y47" s="1"/>
      <c r="Z47" s="1"/>
      <c r="AA47" s="1"/>
      <c r="AB47" s="1"/>
      <c r="AC47" s="1"/>
      <c r="AD47" s="1"/>
      <c r="AE47" s="1"/>
      <c r="AF47" s="22"/>
      <c r="AK47" s="6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3"/>
      <c r="W48" s="1"/>
      <c r="X48" s="1"/>
      <c r="Y48" s="1"/>
      <c r="Z48" s="1"/>
      <c r="AA48" s="1"/>
      <c r="AB48" s="1"/>
      <c r="AC48" s="1"/>
      <c r="AD48" s="1"/>
      <c r="AE48" s="1"/>
      <c r="AF48" s="22"/>
      <c r="AK48" s="6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3"/>
      <c r="W49" s="1"/>
      <c r="X49" s="1"/>
      <c r="Y49" s="1"/>
      <c r="Z49" s="1"/>
      <c r="AA49" s="1"/>
      <c r="AB49" s="1"/>
      <c r="AC49" s="1"/>
      <c r="AD49" s="1"/>
      <c r="AE49" s="1"/>
      <c r="AF49" s="22"/>
      <c r="AK49" s="6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3"/>
      <c r="W50" s="1"/>
      <c r="X50" s="1"/>
      <c r="Y50" s="1"/>
      <c r="Z50" s="1"/>
      <c r="AA50" s="1"/>
      <c r="AB50" s="1"/>
      <c r="AC50" s="1"/>
      <c r="AD50" s="1"/>
      <c r="AE50" s="1"/>
      <c r="AF50" s="22"/>
      <c r="AK50" s="6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3"/>
      <c r="W51" s="1"/>
      <c r="X51" s="1"/>
      <c r="Y51" s="1"/>
      <c r="Z51" s="1"/>
      <c r="AA51" s="1"/>
      <c r="AB51" s="1"/>
      <c r="AC51" s="1"/>
      <c r="AD51" s="1"/>
      <c r="AE51" s="1"/>
      <c r="AF51" s="22"/>
      <c r="AK51" s="6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3"/>
      <c r="W52" s="1"/>
      <c r="X52" s="1"/>
      <c r="Y52" s="1"/>
      <c r="Z52" s="1"/>
      <c r="AA52" s="1"/>
      <c r="AB52" s="1"/>
      <c r="AC52" s="1"/>
      <c r="AD52" s="1"/>
      <c r="AE52" s="1"/>
      <c r="AF52" s="22"/>
      <c r="AK52" s="6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23"/>
      <c r="U53" s="23"/>
      <c r="V53" s="53"/>
      <c r="W53" s="1"/>
      <c r="X53" s="1"/>
      <c r="Y53" s="1"/>
      <c r="Z53" s="1"/>
      <c r="AA53" s="1"/>
      <c r="AB53" s="1"/>
      <c r="AC53" s="1"/>
      <c r="AD53" s="1"/>
      <c r="AE53" s="1"/>
      <c r="AF53" s="22"/>
      <c r="AK53" s="6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23"/>
      <c r="U54" s="23"/>
      <c r="V54" s="53"/>
      <c r="W54" s="1"/>
      <c r="X54" s="1"/>
      <c r="Y54" s="1"/>
      <c r="Z54" s="1"/>
      <c r="AA54" s="1"/>
      <c r="AB54" s="1"/>
      <c r="AC54" s="1"/>
      <c r="AD54" s="1"/>
      <c r="AE54" s="1"/>
      <c r="AF54" s="22"/>
      <c r="AK54" s="6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23"/>
      <c r="U55" s="23"/>
      <c r="V55" s="53"/>
      <c r="W55" s="1"/>
      <c r="X55" s="1"/>
      <c r="Y55" s="1"/>
      <c r="Z55" s="1"/>
      <c r="AA55" s="1"/>
      <c r="AB55" s="1"/>
      <c r="AC55" s="1"/>
      <c r="AD55" s="1"/>
      <c r="AE55" s="1"/>
      <c r="AF55" s="22"/>
      <c r="AK55" s="6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23"/>
      <c r="U56" s="23"/>
      <c r="V56" s="53"/>
      <c r="W56" s="1"/>
      <c r="X56" s="1"/>
      <c r="Y56" s="1"/>
      <c r="Z56" s="1"/>
      <c r="AA56" s="1"/>
      <c r="AB56" s="1"/>
      <c r="AC56" s="1"/>
      <c r="AD56" s="1"/>
      <c r="AE56" s="1"/>
      <c r="AF56" s="22"/>
      <c r="AK56" s="6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23"/>
      <c r="U57" s="23"/>
      <c r="V57" s="53"/>
      <c r="W57" s="1"/>
      <c r="X57" s="1"/>
      <c r="Y57" s="1"/>
      <c r="Z57" s="1"/>
      <c r="AA57" s="1"/>
      <c r="AB57" s="1"/>
      <c r="AC57" s="1"/>
      <c r="AD57" s="1"/>
      <c r="AE57" s="1"/>
      <c r="AF57" s="22"/>
      <c r="AK57" s="6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23"/>
      <c r="U58" s="23"/>
      <c r="V58" s="53"/>
      <c r="W58" s="1"/>
      <c r="X58" s="1"/>
      <c r="Y58" s="1"/>
      <c r="Z58" s="1"/>
      <c r="AA58" s="1"/>
      <c r="AB58" s="1"/>
      <c r="AC58" s="1"/>
      <c r="AD58" s="1"/>
      <c r="AE58" s="1"/>
      <c r="AF58" s="22"/>
      <c r="AK58" s="6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23"/>
      <c r="U59" s="23"/>
      <c r="V59" s="53"/>
      <c r="W59" s="1"/>
      <c r="X59" s="1"/>
      <c r="Y59" s="1"/>
      <c r="Z59" s="1"/>
      <c r="AA59" s="1"/>
      <c r="AB59" s="1"/>
      <c r="AC59" s="1"/>
      <c r="AD59" s="1"/>
      <c r="AE59" s="1"/>
      <c r="AF59" s="22"/>
      <c r="AK59" s="6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23"/>
      <c r="U60" s="23"/>
      <c r="V60" s="53"/>
      <c r="W60" s="1"/>
      <c r="X60" s="1"/>
      <c r="Y60" s="1"/>
      <c r="Z60" s="1"/>
      <c r="AA60" s="1"/>
      <c r="AB60" s="1"/>
      <c r="AC60" s="1"/>
      <c r="AD60" s="1"/>
      <c r="AE60" s="1"/>
      <c r="AF60" s="22"/>
      <c r="AK60" s="6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23"/>
      <c r="U61" s="23"/>
      <c r="V61" s="53"/>
      <c r="W61" s="1"/>
      <c r="X61" s="1"/>
      <c r="Y61" s="1"/>
      <c r="Z61" s="1"/>
      <c r="AA61" s="1"/>
      <c r="AB61" s="1"/>
      <c r="AC61" s="1"/>
      <c r="AD61" s="1"/>
      <c r="AE61" s="1"/>
      <c r="AF61" s="22"/>
      <c r="AK61" s="6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23"/>
      <c r="U62" s="23"/>
      <c r="V62" s="53"/>
      <c r="W62" s="1"/>
      <c r="X62" s="1"/>
      <c r="Y62" s="1"/>
      <c r="Z62" s="1"/>
      <c r="AA62" s="1"/>
      <c r="AB62" s="1"/>
      <c r="AC62" s="1"/>
      <c r="AD62" s="1"/>
      <c r="AE62" s="1"/>
      <c r="AF62" s="22"/>
      <c r="AK62" s="6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23"/>
      <c r="U63" s="23"/>
      <c r="V63" s="53"/>
      <c r="W63" s="1"/>
      <c r="X63" s="1"/>
      <c r="Y63" s="1"/>
      <c r="Z63" s="1"/>
      <c r="AA63" s="1"/>
      <c r="AB63" s="1"/>
      <c r="AC63" s="1"/>
      <c r="AD63" s="1"/>
      <c r="AE63" s="1"/>
      <c r="AF63" s="22"/>
      <c r="AK63" s="6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23"/>
      <c r="U64" s="23"/>
      <c r="V64" s="53"/>
      <c r="W64" s="1"/>
      <c r="X64" s="1"/>
      <c r="Y64" s="1"/>
      <c r="Z64" s="1"/>
      <c r="AA64" s="1"/>
      <c r="AB64" s="1"/>
      <c r="AC64" s="1"/>
      <c r="AD64" s="1"/>
      <c r="AE64" s="1"/>
      <c r="AF64" s="22"/>
      <c r="AK64" s="6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23"/>
      <c r="U65" s="23"/>
      <c r="V65" s="53"/>
      <c r="W65" s="1"/>
      <c r="X65" s="1"/>
      <c r="Y65" s="1"/>
      <c r="Z65" s="1"/>
      <c r="AA65" s="1"/>
      <c r="AB65" s="1"/>
      <c r="AC65" s="1"/>
      <c r="AD65" s="1"/>
      <c r="AE65" s="1"/>
      <c r="AF65" s="22"/>
      <c r="AK65" s="6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23"/>
      <c r="U66" s="23"/>
      <c r="V66" s="53"/>
      <c r="W66" s="1"/>
      <c r="X66" s="1"/>
      <c r="Y66" s="1"/>
      <c r="Z66" s="1"/>
      <c r="AA66" s="1"/>
      <c r="AB66" s="1"/>
      <c r="AC66" s="1"/>
      <c r="AD66" s="1"/>
      <c r="AE66" s="1"/>
      <c r="AF66" s="22"/>
      <c r="AK66" s="6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23"/>
      <c r="U67" s="23"/>
      <c r="V67" s="53"/>
      <c r="W67" s="1"/>
      <c r="X67" s="1"/>
      <c r="Y67" s="1"/>
      <c r="Z67" s="1"/>
      <c r="AA67" s="1"/>
      <c r="AB67" s="1"/>
      <c r="AC67" s="1"/>
      <c r="AD67" s="1"/>
      <c r="AE67" s="1"/>
      <c r="AF67" s="22"/>
      <c r="AK67" s="6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23"/>
      <c r="U68" s="23"/>
      <c r="V68" s="53"/>
      <c r="W68" s="1"/>
      <c r="X68" s="1"/>
      <c r="Y68" s="1"/>
      <c r="Z68" s="1"/>
      <c r="AA68" s="1"/>
      <c r="AB68" s="1"/>
      <c r="AC68" s="1"/>
      <c r="AD68" s="1"/>
      <c r="AE68" s="1"/>
      <c r="AF68" s="22"/>
      <c r="AK68" s="6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23"/>
      <c r="U69" s="23"/>
      <c r="V69" s="53"/>
      <c r="W69" s="1"/>
      <c r="X69" s="1"/>
      <c r="Y69" s="1"/>
      <c r="Z69" s="1"/>
      <c r="AA69" s="1"/>
      <c r="AB69" s="1"/>
      <c r="AC69" s="1"/>
      <c r="AD69" s="1"/>
      <c r="AE69" s="1"/>
      <c r="AF69" s="22"/>
      <c r="AK69" s="6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23"/>
      <c r="U70" s="23"/>
      <c r="V70" s="53"/>
      <c r="W70" s="1"/>
      <c r="X70" s="1"/>
      <c r="Y70" s="1"/>
      <c r="Z70" s="1"/>
      <c r="AA70" s="1"/>
      <c r="AB70" s="1"/>
      <c r="AC70" s="1"/>
      <c r="AD70" s="1"/>
      <c r="AE70" s="1"/>
      <c r="AF70" s="22"/>
      <c r="AK70" s="6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23"/>
      <c r="U71" s="23"/>
      <c r="V71" s="53"/>
      <c r="W71" s="1"/>
      <c r="X71" s="1"/>
      <c r="Y71" s="1"/>
      <c r="Z71" s="1"/>
      <c r="AA71" s="1"/>
      <c r="AB71" s="1"/>
      <c r="AC71" s="1"/>
      <c r="AD71" s="1"/>
      <c r="AE71" s="1"/>
      <c r="AF71" s="22"/>
      <c r="AK71" s="6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23"/>
      <c r="U72" s="23"/>
      <c r="V72" s="53"/>
      <c r="W72" s="1"/>
      <c r="X72" s="1"/>
      <c r="Y72" s="1"/>
      <c r="Z72" s="1"/>
      <c r="AA72" s="1"/>
      <c r="AB72" s="1"/>
      <c r="AC72" s="1"/>
      <c r="AD72" s="1"/>
      <c r="AE72" s="1"/>
      <c r="AF72" s="22"/>
      <c r="AK72" s="6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23"/>
      <c r="U73" s="23"/>
      <c r="V73" s="53"/>
      <c r="W73" s="1"/>
      <c r="X73" s="1"/>
      <c r="Y73" s="1"/>
      <c r="Z73" s="1"/>
      <c r="AA73" s="1"/>
      <c r="AB73" s="1"/>
      <c r="AC73" s="1"/>
      <c r="AD73" s="1"/>
      <c r="AE73" s="1"/>
      <c r="AF73" s="22"/>
      <c r="AK73" s="6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1"/>
      <c r="Q74" s="1"/>
      <c r="R74" s="1"/>
      <c r="S74" s="1"/>
      <c r="T74" s="23"/>
      <c r="U74" s="23"/>
      <c r="V74" s="53"/>
      <c r="W74" s="1"/>
      <c r="X74" s="1"/>
      <c r="Y74" s="1"/>
      <c r="Z74" s="1"/>
      <c r="AA74" s="1"/>
      <c r="AB74" s="1"/>
      <c r="AC74" s="1"/>
      <c r="AD74" s="1"/>
      <c r="AE74" s="1"/>
      <c r="AF74" s="22"/>
      <c r="AK74" s="6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1"/>
      <c r="Q75" s="1"/>
      <c r="R75" s="1"/>
      <c r="S75" s="1"/>
      <c r="T75" s="23"/>
      <c r="U75" s="23"/>
      <c r="V75" s="53"/>
      <c r="W75" s="1"/>
      <c r="X75" s="1"/>
      <c r="Y75" s="1"/>
      <c r="Z75" s="1"/>
      <c r="AA75" s="1"/>
      <c r="AB75" s="1"/>
      <c r="AC75" s="1"/>
      <c r="AD75" s="1"/>
      <c r="AE75" s="1"/>
      <c r="AF75" s="22"/>
      <c r="AK75" s="6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55"/>
      <c r="M76" s="55"/>
      <c r="N76" s="55"/>
      <c r="O76" s="3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6"/>
    </row>
    <row r="77" spans="1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55"/>
      <c r="M77" s="55"/>
      <c r="N77" s="55"/>
      <c r="O77" s="3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6"/>
    </row>
    <row r="78" spans="1:37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55"/>
      <c r="M78" s="55"/>
      <c r="N78" s="55"/>
      <c r="O78" s="3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6"/>
    </row>
    <row r="79" spans="1:37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55"/>
      <c r="M79" s="55"/>
      <c r="N79" s="55"/>
      <c r="O79" s="3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6"/>
    </row>
    <row r="80" spans="1:37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55"/>
      <c r="M80" s="55"/>
      <c r="N80" s="55"/>
      <c r="O80" s="3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6"/>
    </row>
    <row r="81" spans="2:32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55"/>
      <c r="M81" s="55"/>
      <c r="N81" s="55"/>
      <c r="O81" s="3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6"/>
    </row>
    <row r="82" spans="2:32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55"/>
      <c r="M82" s="55"/>
      <c r="N82" s="55"/>
      <c r="O82" s="3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6"/>
    </row>
    <row r="83" spans="2:32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55"/>
      <c r="M83" s="55"/>
      <c r="N83" s="55"/>
      <c r="O83" s="3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6"/>
    </row>
    <row r="84" spans="2:32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55"/>
      <c r="M84" s="55"/>
      <c r="N84" s="55"/>
      <c r="O84" s="3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6"/>
    </row>
    <row r="85" spans="2:32" ht="1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55"/>
      <c r="M85" s="55"/>
      <c r="N85" s="55"/>
      <c r="O85" s="3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6"/>
    </row>
    <row r="86" spans="2:32" ht="1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55"/>
      <c r="M86" s="55"/>
      <c r="N86" s="55"/>
      <c r="O86" s="3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6"/>
    </row>
  </sheetData>
  <sortState xmlns:xlrd2="http://schemas.microsoft.com/office/spreadsheetml/2017/richdata2" ref="B14:AE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2024-11-24T04:37:33Z</dcterms:modified>
</cp:coreProperties>
</file>